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/>
  <bookViews>
    <workbookView xWindow="0" yWindow="0" windowWidth="17025" windowHeight="9420"/>
  </bookViews>
  <sheets>
    <sheet name="EHMP sheet （入力依頼）" sheetId="5" r:id="rId1"/>
  </sheets>
  <definedNames>
    <definedName name="_xlnm.Print_Area" localSheetId="0">'EHMP sheet （入力依頼）'!$A$1:$G$33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5" l="1"/>
  <c r="E32" i="5" l="1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D17" i="5"/>
  <c r="E16" i="5"/>
  <c r="E15" i="5"/>
  <c r="E14" i="5"/>
  <c r="E13" i="5"/>
  <c r="E12" i="5"/>
  <c r="E11" i="5"/>
  <c r="E9" i="5"/>
  <c r="E8" i="5"/>
  <c r="E7" i="5"/>
  <c r="E6" i="5"/>
  <c r="E5" i="5"/>
  <c r="E33" i="5" l="1"/>
</calcChain>
</file>

<file path=xl/sharedStrings.xml><?xml version="1.0" encoding="utf-8"?>
<sst xmlns="http://schemas.openxmlformats.org/spreadsheetml/2006/main" count="66" uniqueCount="64">
  <si>
    <t>居住</t>
    <rPh sb="0" eb="2">
      <t>キョジュウ</t>
    </rPh>
    <phoneticPr fontId="1"/>
  </si>
  <si>
    <t>ADL</t>
    <phoneticPr fontId="1"/>
  </si>
  <si>
    <t>退院</t>
    <rPh sb="0" eb="2">
      <t>タイイン</t>
    </rPh>
    <phoneticPr fontId="1"/>
  </si>
  <si>
    <t>診察</t>
    <rPh sb="0" eb="2">
      <t>シンサツ</t>
    </rPh>
    <phoneticPr fontId="1"/>
  </si>
  <si>
    <t>点滴</t>
    <rPh sb="0" eb="2">
      <t>テンテキ</t>
    </rPh>
    <phoneticPr fontId="1"/>
  </si>
  <si>
    <t>検査</t>
    <rPh sb="0" eb="2">
      <t>ケンサ</t>
    </rPh>
    <phoneticPr fontId="1"/>
  </si>
  <si>
    <t>人数</t>
    <rPh sb="0" eb="2">
      <t>ニンズウ</t>
    </rPh>
    <phoneticPr fontId="1"/>
  </si>
  <si>
    <t>score</t>
    <phoneticPr fontId="1"/>
  </si>
  <si>
    <t>EHMP</t>
    <phoneticPr fontId="1"/>
  </si>
  <si>
    <t>データ入力上の注意点</t>
    <rPh sb="3" eb="5">
      <t>ニュウリョク</t>
    </rPh>
    <rPh sb="5" eb="6">
      <t>ジョウ</t>
    </rPh>
    <rPh sb="7" eb="10">
      <t>チュウイテン</t>
    </rPh>
    <phoneticPr fontId="1"/>
  </si>
  <si>
    <t>小計</t>
    <rPh sb="0" eb="2">
      <t>ショウケイ</t>
    </rPh>
    <phoneticPr fontId="1"/>
  </si>
  <si>
    <t>小項目（配点）</t>
    <rPh sb="0" eb="3">
      <t>ショウコウモク</t>
    </rPh>
    <rPh sb="4" eb="6">
      <t>ハイテン</t>
    </rPh>
    <phoneticPr fontId="1"/>
  </si>
  <si>
    <t>3. 看取り(20)</t>
    <rPh sb="3" eb="5">
      <t>ミト</t>
    </rPh>
    <phoneticPr fontId="1"/>
  </si>
  <si>
    <t>1. 受け皿(30)</t>
    <rPh sb="3" eb="4">
      <t>ウ</t>
    </rPh>
    <rPh sb="5" eb="6">
      <t>ザラ</t>
    </rPh>
    <phoneticPr fontId="1"/>
  </si>
  <si>
    <t>2. 救急車(5)</t>
    <rPh sb="3" eb="6">
      <t>キュウキュウシャ</t>
    </rPh>
    <phoneticPr fontId="1"/>
  </si>
  <si>
    <t>大項目(配点)</t>
    <rPh sb="0" eb="3">
      <t>ダイコウモク</t>
    </rPh>
    <rPh sb="4" eb="6">
      <t>ハイテン</t>
    </rPh>
    <phoneticPr fontId="1"/>
  </si>
  <si>
    <t>トリアージ</t>
    <phoneticPr fontId="1"/>
  </si>
  <si>
    <t>集計するのに要した時間：</t>
    <rPh sb="0" eb="2">
      <t>シュウケイ</t>
    </rPh>
    <rPh sb="6" eb="7">
      <t>ヨウ</t>
    </rPh>
    <rPh sb="9" eb="11">
      <t>ジカン</t>
    </rPh>
    <phoneticPr fontId="1"/>
  </si>
  <si>
    <t>会議</t>
    <rPh sb="0" eb="2">
      <t>カイギ</t>
    </rPh>
    <phoneticPr fontId="1"/>
  </si>
  <si>
    <t>書類</t>
    <rPh sb="0" eb="2">
      <t>ショルイ</t>
    </rPh>
    <phoneticPr fontId="1"/>
  </si>
  <si>
    <t>別表7, 8, 8の2 (10)</t>
    <rPh sb="0" eb="2">
      <t>ベッピョウ</t>
    </rPh>
    <phoneticPr fontId="1"/>
  </si>
  <si>
    <t>在宅患者緊急時等ｶﾝﾌｧﾚﾝｽ (2)</t>
    <phoneticPr fontId="1"/>
  </si>
  <si>
    <t>介護保険の主治医意見書 (2)</t>
    <rPh sb="0" eb="4">
      <t>カイゴホケン</t>
    </rPh>
    <rPh sb="5" eb="8">
      <t>シュジイ</t>
    </rPh>
    <rPh sb="8" eb="11">
      <t>イケンショ</t>
    </rPh>
    <phoneticPr fontId="1"/>
  </si>
  <si>
    <t>4. 主治医機能 (45)</t>
    <rPh sb="3" eb="6">
      <t>シュジイ</t>
    </rPh>
    <rPh sb="6" eb="8">
      <t>キノウ</t>
    </rPh>
    <phoneticPr fontId="1"/>
  </si>
  <si>
    <t>要介護4・5 (8)</t>
    <rPh sb="0" eb="1">
      <t>ヨウ</t>
    </rPh>
    <rPh sb="1" eb="3">
      <t>カイゴ</t>
    </rPh>
    <phoneticPr fontId="1"/>
  </si>
  <si>
    <t>要介護３ (4)</t>
    <rPh sb="0" eb="1">
      <t>ヨウ</t>
    </rPh>
    <rPh sb="1" eb="3">
      <t>カイゴ</t>
    </rPh>
    <phoneticPr fontId="1"/>
  </si>
  <si>
    <t>要支援1・2・介護保険なし (0)</t>
    <rPh sb="0" eb="3">
      <t>ヨウシエン</t>
    </rPh>
    <phoneticPr fontId="1"/>
  </si>
  <si>
    <t>一般宅 (5)</t>
    <rPh sb="0" eb="2">
      <t>イッパン</t>
    </rPh>
    <rPh sb="2" eb="3">
      <t>タク</t>
    </rPh>
    <phoneticPr fontId="1"/>
  </si>
  <si>
    <t>GH (4)</t>
    <phoneticPr fontId="1"/>
  </si>
  <si>
    <t>施設 (1)</t>
    <rPh sb="0" eb="2">
      <t>シセツ</t>
    </rPh>
    <phoneticPr fontId="1"/>
  </si>
  <si>
    <t>退院時共同指導 (10)</t>
    <rPh sb="0" eb="3">
      <t>タイインジ</t>
    </rPh>
    <rPh sb="3" eb="5">
      <t>キョウドウ</t>
    </rPh>
    <rPh sb="5" eb="7">
      <t>シドウ</t>
    </rPh>
    <phoneticPr fontId="1"/>
  </si>
  <si>
    <t>電話再診 (1)</t>
    <rPh sb="0" eb="2">
      <t>デンワ</t>
    </rPh>
    <rPh sb="2" eb="4">
      <t>サイシン</t>
    </rPh>
    <phoneticPr fontId="1"/>
  </si>
  <si>
    <t>時間加算 (5)</t>
    <rPh sb="0" eb="4">
      <t>ジカンカサン</t>
    </rPh>
    <phoneticPr fontId="1"/>
  </si>
  <si>
    <t>点滴注射手技料 (2)</t>
    <rPh sb="2" eb="4">
      <t>チュウシャ</t>
    </rPh>
    <rPh sb="4" eb="7">
      <t>シュギリョウ</t>
    </rPh>
    <phoneticPr fontId="1"/>
  </si>
  <si>
    <t>複数該当する患者がいた場合は、高配点の項目（= 退院時共同指導）でカウント。</t>
    <rPh sb="24" eb="27">
      <t>タイインジ</t>
    </rPh>
    <rPh sb="27" eb="29">
      <t>キョウドウ</t>
    </rPh>
    <rPh sb="29" eb="31">
      <t>シドウ</t>
    </rPh>
    <phoneticPr fontId="1"/>
  </si>
  <si>
    <t>対象患者数(2016年12月)</t>
    <rPh sb="0" eb="2">
      <t>タイショウ</t>
    </rPh>
    <rPh sb="2" eb="5">
      <t>カンジャスウ</t>
    </rPh>
    <rPh sb="10" eb="11">
      <t>ネン</t>
    </rPh>
    <rPh sb="13" eb="14">
      <t>ガツ</t>
    </rPh>
    <phoneticPr fontId="1"/>
  </si>
  <si>
    <t>深夜再診往診 (25)</t>
    <rPh sb="0" eb="2">
      <t>シンヤ</t>
    </rPh>
    <rPh sb="2" eb="4">
      <t>サイシン</t>
    </rPh>
    <rPh sb="4" eb="6">
      <t>オウシン</t>
    </rPh>
    <phoneticPr fontId="1"/>
  </si>
  <si>
    <t>休日 or 夜間再診往診 (15)</t>
    <rPh sb="0" eb="2">
      <t>キュウジツ</t>
    </rPh>
    <rPh sb="6" eb="8">
      <t>ヤカン</t>
    </rPh>
    <rPh sb="8" eb="10">
      <t>サイシン</t>
    </rPh>
    <rPh sb="10" eb="12">
      <t>オウシン</t>
    </rPh>
    <phoneticPr fontId="1"/>
  </si>
  <si>
    <t>時間外再診往診 (8)</t>
    <rPh sb="0" eb="3">
      <t>ジカンガイ</t>
    </rPh>
    <rPh sb="3" eb="5">
      <t>サイシン</t>
    </rPh>
    <rPh sb="5" eb="7">
      <t>オウシン</t>
    </rPh>
    <phoneticPr fontId="1"/>
  </si>
  <si>
    <t>日中の再診往診 (5)</t>
    <rPh sb="0" eb="2">
      <t>ニッチュウ</t>
    </rPh>
    <rPh sb="3" eb="5">
      <t>サイシン</t>
    </rPh>
    <rPh sb="5" eb="7">
      <t>オウシン</t>
    </rPh>
    <phoneticPr fontId="1"/>
  </si>
  <si>
    <t>看取り加算 (20)</t>
    <rPh sb="0" eb="2">
      <t>ミト</t>
    </rPh>
    <rPh sb="3" eb="5">
      <t>カサン</t>
    </rPh>
    <phoneticPr fontId="1"/>
  </si>
  <si>
    <r>
      <t>15歳未満の超・</t>
    </r>
    <r>
      <rPr>
        <sz val="11"/>
        <rFont val="Yu Gothic"/>
        <family val="3"/>
        <charset val="128"/>
        <scheme val="minor"/>
      </rPr>
      <t>準超重症児</t>
    </r>
    <r>
      <rPr>
        <sz val="11"/>
        <color theme="1"/>
        <rFont val="Yu Gothic"/>
        <family val="2"/>
        <scheme val="minor"/>
      </rPr>
      <t xml:space="preserve"> (15)</t>
    </r>
    <rPh sb="10" eb="13">
      <t>ジュウショウジ</t>
    </rPh>
    <phoneticPr fontId="1"/>
  </si>
  <si>
    <t>応需※2</t>
    <rPh sb="0" eb="2">
      <t>オウジュ</t>
    </rPh>
    <phoneticPr fontId="1"/>
  </si>
  <si>
    <r>
      <t>※</t>
    </r>
    <r>
      <rPr>
        <sz val="11"/>
        <color theme="1"/>
        <rFont val="Yu Gothic"/>
        <family val="2"/>
        <scheme val="minor"/>
      </rPr>
      <t xml:space="preserve">1 </t>
    </r>
    <r>
      <rPr>
        <sz val="11"/>
        <color theme="1"/>
        <rFont val="Yu Gothic"/>
        <family val="3"/>
        <charset val="128"/>
        <scheme val="minor"/>
      </rPr>
      <t>往診/訪問診療/電話再診の如何によらず、</t>
    </r>
    <r>
      <rPr>
        <u/>
        <sz val="11"/>
        <color theme="1"/>
        <rFont val="Yu Gothic"/>
        <family val="3"/>
        <charset val="128"/>
        <scheme val="minor"/>
      </rPr>
      <t>診療所で“救急搬送指示”かつ“診療情報提供料(I)算定”を行った救急搬送</t>
    </r>
    <r>
      <rPr>
        <sz val="11"/>
        <color theme="1"/>
        <rFont val="Yu Gothic"/>
        <family val="2"/>
        <scheme val="minor"/>
      </rPr>
      <t>で、病院診断が AMI or apo だった場合。</t>
    </r>
    <rPh sb="23" eb="26">
      <t>シンリョウジョ</t>
    </rPh>
    <rPh sb="28" eb="30">
      <t>キュウキュウ</t>
    </rPh>
    <rPh sb="30" eb="32">
      <t>ハンソウ</t>
    </rPh>
    <rPh sb="32" eb="34">
      <t>シジ</t>
    </rPh>
    <rPh sb="38" eb="45">
      <t>シンリョウジョウホウテイキョウリョウ</t>
    </rPh>
    <rPh sb="48" eb="50">
      <t>サンテイ</t>
    </rPh>
    <rPh sb="52" eb="53">
      <t>オコナ</t>
    </rPh>
    <rPh sb="55" eb="57">
      <t>キュウキュウ</t>
    </rPh>
    <rPh sb="57" eb="59">
      <t>ハンソウ</t>
    </rPh>
    <rPh sb="61" eb="63">
      <t>ビョウイン</t>
    </rPh>
    <rPh sb="63" eb="65">
      <t>シンダン</t>
    </rPh>
    <rPh sb="81" eb="83">
      <t>バアイ</t>
    </rPh>
    <phoneticPr fontId="1"/>
  </si>
  <si>
    <t>在宅看取り</t>
    <rPh sb="0" eb="2">
      <t>ザイタク</t>
    </rPh>
    <rPh sb="2" eb="4">
      <t>ミト</t>
    </rPh>
    <phoneticPr fontId="1"/>
  </si>
  <si>
    <t>1人1カウントのみ。</t>
    <phoneticPr fontId="1"/>
  </si>
  <si>
    <t>1人1カウントのみ。</t>
    <phoneticPr fontId="1"/>
  </si>
  <si>
    <t>1人1カウントのみ。</t>
    <phoneticPr fontId="1"/>
  </si>
  <si>
    <t>1人1カウントのみ。</t>
    <phoneticPr fontId="1"/>
  </si>
  <si>
    <t>ターミナルケア加算でのカウント不可。</t>
    <rPh sb="7" eb="9">
      <t>カサン</t>
    </rPh>
    <rPh sb="15" eb="17">
      <t>フカ</t>
    </rPh>
    <phoneticPr fontId="1"/>
  </si>
  <si>
    <r>
      <rPr>
        <sz val="11"/>
        <color rgb="FFFF0000"/>
        <rFont val="Yu Gothic"/>
        <family val="3"/>
        <charset val="128"/>
        <scheme val="minor"/>
      </rPr>
      <t>原則として、各小項目について、同一患者において複数の該当があった場合は、高配点の項目のみをカウントしてください（= 1人1カウントのみ）。　</t>
    </r>
    <r>
      <rPr>
        <b/>
        <sz val="11"/>
        <rFont val="Yu Gothic"/>
        <family val="3"/>
        <charset val="128"/>
        <scheme val="minor"/>
      </rPr>
      <t>　</t>
    </r>
    <r>
      <rPr>
        <sz val="11"/>
        <color theme="1"/>
        <rFont val="Yu Gothic"/>
        <family val="2"/>
        <scheme val="minor"/>
      </rPr>
      <t>　　</t>
    </r>
    <rPh sb="0" eb="2">
      <t>ゲンソク</t>
    </rPh>
    <rPh sb="6" eb="7">
      <t>カク</t>
    </rPh>
    <rPh sb="7" eb="10">
      <t>ショウコウモク</t>
    </rPh>
    <rPh sb="15" eb="17">
      <t>ドウイツ</t>
    </rPh>
    <rPh sb="17" eb="19">
      <t>カンジャ</t>
    </rPh>
    <rPh sb="23" eb="25">
      <t>フクスウ</t>
    </rPh>
    <rPh sb="26" eb="28">
      <t>ガイトウ</t>
    </rPh>
    <rPh sb="32" eb="34">
      <t>バアイ</t>
    </rPh>
    <rPh sb="36" eb="37">
      <t>コウ</t>
    </rPh>
    <rPh sb="37" eb="39">
      <t>ハイテン</t>
    </rPh>
    <rPh sb="40" eb="42">
      <t>コウモク</t>
    </rPh>
    <rPh sb="58" eb="60">
      <t>ヒトリ</t>
    </rPh>
    <phoneticPr fontId="1"/>
  </si>
  <si>
    <t>往診のうえで、救急搬送なし(5)</t>
    <rPh sb="0" eb="2">
      <t>オウシン</t>
    </rPh>
    <rPh sb="7" eb="9">
      <t>キュウキュウ</t>
    </rPh>
    <rPh sb="9" eb="11">
      <t>ハンソウ</t>
    </rPh>
    <phoneticPr fontId="1"/>
  </si>
  <si>
    <t>往診のうえで、救急搬送あり(3)</t>
    <rPh sb="0" eb="2">
      <t>オウシン</t>
    </rPh>
    <rPh sb="7" eb="9">
      <t>キュウキュウ</t>
    </rPh>
    <rPh sb="9" eb="11">
      <t>ハンソウ</t>
    </rPh>
    <phoneticPr fontId="1"/>
  </si>
  <si>
    <t>救急搬送の結果、病院診断で、AMI or apo(5) ※1</t>
    <rPh sb="0" eb="2">
      <t>キュウキュウ</t>
    </rPh>
    <rPh sb="2" eb="4">
      <t>ハンソウ</t>
    </rPh>
    <rPh sb="5" eb="7">
      <t>ケッカ</t>
    </rPh>
    <rPh sb="8" eb="10">
      <t>ビョウイン</t>
    </rPh>
    <rPh sb="10" eb="12">
      <t>シンダン</t>
    </rPh>
    <phoneticPr fontId="1"/>
  </si>
  <si>
    <t>同一患者において複数回の応需があった場合は、高配点の項目で1人1カウントのみとしてください。　　　　　　　　　　　　　　　　　　　　　　　　  　　      　　　※2　項目 2.(救急搬送(トリアージ))とは、重複して構いません。</t>
    <rPh sb="0" eb="2">
      <t>ドウイツ</t>
    </rPh>
    <rPh sb="2" eb="4">
      <t>カンジャ</t>
    </rPh>
    <rPh sb="8" eb="10">
      <t>フクスウ</t>
    </rPh>
    <rPh sb="10" eb="11">
      <t>カイ</t>
    </rPh>
    <rPh sb="12" eb="14">
      <t>オウジュ</t>
    </rPh>
    <rPh sb="18" eb="20">
      <t>バアイ</t>
    </rPh>
    <rPh sb="22" eb="23">
      <t>コウ</t>
    </rPh>
    <rPh sb="23" eb="25">
      <t>ハイテン</t>
    </rPh>
    <rPh sb="26" eb="28">
      <t>コウモク</t>
    </rPh>
    <rPh sb="29" eb="31">
      <t>ヒトリ</t>
    </rPh>
    <rPh sb="107" eb="109">
      <t>チョウフク</t>
    </rPh>
    <rPh sb="111" eb="112">
      <t>カマ</t>
    </rPh>
    <phoneticPr fontId="1"/>
  </si>
  <si>
    <t>Evaluation of Home Medical Practices; EHMP</t>
    <phoneticPr fontId="1"/>
  </si>
  <si>
    <t>↓診療所名↓</t>
    <rPh sb="1" eb="4">
      <t>シンリョウジョ</t>
    </rPh>
    <rPh sb="4" eb="5">
      <t>メイ</t>
    </rPh>
    <phoneticPr fontId="1"/>
  </si>
  <si>
    <r>
      <t>対象患者全員が必ずいずれかにカウントされますので、</t>
    </r>
    <r>
      <rPr>
        <b/>
        <sz val="11"/>
        <color theme="1"/>
        <rFont val="Yu Gothic"/>
        <family val="3"/>
        <charset val="128"/>
        <scheme val="minor"/>
      </rPr>
      <t>小計と対象患者数は必ず等しくなります</t>
    </r>
    <r>
      <rPr>
        <sz val="11"/>
        <color theme="1"/>
        <rFont val="Yu Gothic"/>
        <family val="2"/>
        <scheme val="minor"/>
      </rPr>
      <t>。　　　　　　　　　　　　　　　　　　　　　　　　　　　　　　月途中で変更があった場合は、高い配点でカウント。</t>
    </r>
    <rPh sb="0" eb="2">
      <t>タイショウ</t>
    </rPh>
    <rPh sb="2" eb="4">
      <t>カンジャ</t>
    </rPh>
    <rPh sb="4" eb="6">
      <t>ゼンイン</t>
    </rPh>
    <rPh sb="7" eb="8">
      <t>カナラ</t>
    </rPh>
    <rPh sb="25" eb="27">
      <t>ショウケイ</t>
    </rPh>
    <rPh sb="28" eb="30">
      <t>タイショウ</t>
    </rPh>
    <rPh sb="30" eb="32">
      <t>カンジャ</t>
    </rPh>
    <rPh sb="32" eb="33">
      <t>スウ</t>
    </rPh>
    <rPh sb="34" eb="35">
      <t>カナラ</t>
    </rPh>
    <rPh sb="36" eb="37">
      <t>ヒト</t>
    </rPh>
    <rPh sb="74" eb="75">
      <t>ツキ</t>
    </rPh>
    <rPh sb="75" eb="77">
      <t>トチュウ</t>
    </rPh>
    <rPh sb="78" eb="80">
      <t>ヘンコウ</t>
    </rPh>
    <rPh sb="84" eb="86">
      <t>バアイ</t>
    </rPh>
    <rPh sb="88" eb="89">
      <t>タカ</t>
    </rPh>
    <rPh sb="90" eb="92">
      <t>ハイテン</t>
    </rPh>
    <phoneticPr fontId="1"/>
  </si>
  <si>
    <r>
      <t>重複カウントしないように注意してください（1人1カウントのみが原則）。重複する場合は、高配点の項目でのみカウントしてください。例えば別表8かつ要介護5の患者については、別表8でのカウントのみとなります。従って、</t>
    </r>
    <r>
      <rPr>
        <b/>
        <sz val="11"/>
        <color theme="1"/>
        <rFont val="Yu Gothic"/>
        <family val="3"/>
        <charset val="128"/>
        <scheme val="minor"/>
      </rPr>
      <t>小計と対象患者数は必ず等しくなります。</t>
    </r>
    <r>
      <rPr>
        <sz val="11"/>
        <color theme="1"/>
        <rFont val="Yu Gothic"/>
        <family val="2"/>
        <scheme val="minor"/>
      </rPr>
      <t>　　　　　　　　　　　　　　　　　　　　　　　　　　　　　　　　　月途中で変更があった場合は、高い配点でカウント。</t>
    </r>
    <rPh sb="0" eb="2">
      <t>チョウフク</t>
    </rPh>
    <rPh sb="12" eb="14">
      <t>チュウイ</t>
    </rPh>
    <rPh sb="22" eb="23">
      <t>ニン</t>
    </rPh>
    <rPh sb="31" eb="33">
      <t>ゲンソク</t>
    </rPh>
    <rPh sb="35" eb="37">
      <t>チョウフク</t>
    </rPh>
    <rPh sb="39" eb="41">
      <t>バアイ</t>
    </rPh>
    <rPh sb="43" eb="44">
      <t>コウ</t>
    </rPh>
    <rPh sb="44" eb="46">
      <t>ハイテン</t>
    </rPh>
    <rPh sb="47" eb="49">
      <t>コウモク</t>
    </rPh>
    <rPh sb="63" eb="64">
      <t>タト</t>
    </rPh>
    <rPh sb="66" eb="68">
      <t>ベッピョウ</t>
    </rPh>
    <rPh sb="71" eb="74">
      <t>ヨウカイゴ</t>
    </rPh>
    <rPh sb="76" eb="78">
      <t>カンジャ</t>
    </rPh>
    <rPh sb="84" eb="86">
      <t>ベッピョウ</t>
    </rPh>
    <rPh sb="101" eb="102">
      <t>シタガ</t>
    </rPh>
    <rPh sb="105" eb="107">
      <t>ショウケイ</t>
    </rPh>
    <rPh sb="108" eb="110">
      <t>タイショウ</t>
    </rPh>
    <rPh sb="110" eb="112">
      <t>カンジャ</t>
    </rPh>
    <rPh sb="112" eb="113">
      <t>スウ</t>
    </rPh>
    <rPh sb="114" eb="115">
      <t>カナラ</t>
    </rPh>
    <rPh sb="116" eb="117">
      <t>ヒト</t>
    </rPh>
    <rPh sb="157" eb="158">
      <t>ツキ</t>
    </rPh>
    <rPh sb="158" eb="160">
      <t>トチュウ</t>
    </rPh>
    <rPh sb="161" eb="163">
      <t>ヘンコウ</t>
    </rPh>
    <rPh sb="167" eb="169">
      <t>バアイ</t>
    </rPh>
    <rPh sb="171" eb="172">
      <t>タカ</t>
    </rPh>
    <rPh sb="173" eb="175">
      <t>ハイテン</t>
    </rPh>
    <phoneticPr fontId="1"/>
  </si>
  <si>
    <t>要介護1・2 (1)</t>
    <rPh sb="0" eb="1">
      <t>ヨウ</t>
    </rPh>
    <rPh sb="1" eb="3">
      <t>カイゴ</t>
    </rPh>
    <phoneticPr fontId="1"/>
  </si>
  <si>
    <t>対象患者数：評価対象月において、在(施)医総管 or 在医総 を算定した総数。</t>
    <rPh sb="18" eb="19">
      <t>シ</t>
    </rPh>
    <phoneticPr fontId="1"/>
  </si>
  <si>
    <t>在宅患者訪問点滴注射管理指導料 (10)</t>
    <phoneticPr fontId="1"/>
  </si>
  <si>
    <t>在宅移行早期加算 (3)</t>
    <rPh sb="0" eb="2">
      <t>ザイタク</t>
    </rPh>
    <rPh sb="2" eb="4">
      <t>イコウ</t>
    </rPh>
    <rPh sb="4" eb="6">
      <t>ソウキ</t>
    </rPh>
    <rPh sb="6" eb="8">
      <t>カサン</t>
    </rPh>
    <phoneticPr fontId="1"/>
  </si>
  <si>
    <t>血液ｶﾞｽ分析, X線診断料 or 150点以上の生体検査 (3)</t>
    <rPh sb="0" eb="2">
      <t>ケツエキ</t>
    </rPh>
    <rPh sb="5" eb="7">
      <t>ブンセキ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</si>
</sst>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_ 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9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medium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7" fontId="0" fillId="2" borderId="34" xfId="0" applyNumberFormat="1" applyFill="1" applyBorder="1" applyAlignment="1" applyProtection="1">
      <alignment horizontal="center"/>
      <protection locked="0"/>
    </xf>
    <xf numFmtId="177" fontId="0" fillId="2" borderId="27" xfId="0" applyNumberFormat="1" applyFill="1" applyBorder="1" applyAlignment="1" applyProtection="1">
      <alignment horizontal="center"/>
      <protection locked="0"/>
    </xf>
    <xf numFmtId="177" fontId="0" fillId="2" borderId="17" xfId="0" applyNumberFormat="1" applyFill="1" applyBorder="1" applyAlignment="1" applyProtection="1">
      <alignment horizontal="center"/>
      <protection locked="0"/>
    </xf>
    <xf numFmtId="177" fontId="0" fillId="2" borderId="19" xfId="0" applyNumberFormat="1" applyFill="1" applyBorder="1" applyAlignment="1" applyProtection="1">
      <alignment horizontal="center"/>
      <protection locked="0"/>
    </xf>
    <xf numFmtId="177" fontId="0" fillId="2" borderId="26" xfId="0" applyNumberFormat="1" applyFill="1" applyBorder="1" applyAlignment="1" applyProtection="1">
      <alignment horizontal="center"/>
      <protection locked="0"/>
    </xf>
    <xf numFmtId="177" fontId="0" fillId="2" borderId="38" xfId="0" applyNumberFormat="1" applyFill="1" applyBorder="1" applyAlignment="1" applyProtection="1">
      <alignment horizontal="center"/>
      <protection locked="0"/>
    </xf>
    <xf numFmtId="177" fontId="0" fillId="2" borderId="25" xfId="0" applyNumberFormat="1" applyFill="1" applyBorder="1" applyAlignment="1" applyProtection="1">
      <alignment horizontal="center"/>
      <protection locked="0"/>
    </xf>
    <xf numFmtId="177" fontId="0" fillId="2" borderId="21" xfId="0" applyNumberFormat="1" applyFill="1" applyBorder="1" applyAlignment="1" applyProtection="1">
      <alignment horizontal="center"/>
      <protection locked="0"/>
    </xf>
    <xf numFmtId="177" fontId="0" fillId="2" borderId="47" xfId="0" applyNumberFormat="1" applyFill="1" applyBorder="1" applyAlignment="1" applyProtection="1">
      <alignment horizontal="center"/>
      <protection locked="0"/>
    </xf>
    <xf numFmtId="177" fontId="0" fillId="2" borderId="49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/>
    <xf numFmtId="0" fontId="0" fillId="0" borderId="35" xfId="0" applyBorder="1" applyAlignment="1" applyProtection="1">
      <alignment horizontal="center"/>
    </xf>
    <xf numFmtId="0" fontId="0" fillId="0" borderId="13" xfId="0" applyBorder="1" applyProtection="1"/>
    <xf numFmtId="0" fontId="0" fillId="0" borderId="28" xfId="0" applyBorder="1" applyAlignment="1" applyProtection="1">
      <alignment horizontal="center"/>
    </xf>
    <xf numFmtId="0" fontId="0" fillId="0" borderId="4" xfId="0" applyBorder="1" applyProtection="1"/>
    <xf numFmtId="0" fontId="0" fillId="0" borderId="18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12" xfId="0" applyBorder="1" applyProtection="1"/>
    <xf numFmtId="0" fontId="0" fillId="0" borderId="29" xfId="0" applyBorder="1" applyAlignment="1" applyProtection="1">
      <alignment horizontal="center"/>
    </xf>
    <xf numFmtId="0" fontId="0" fillId="0" borderId="7" xfId="0" applyBorder="1" applyProtection="1"/>
    <xf numFmtId="0" fontId="0" fillId="0" borderId="39" xfId="0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48" xfId="0" applyBorder="1" applyAlignment="1" applyProtection="1">
      <alignment horizontal="center"/>
    </xf>
    <xf numFmtId="0" fontId="0" fillId="0" borderId="46" xfId="0" applyBorder="1" applyProtection="1"/>
    <xf numFmtId="0" fontId="0" fillId="0" borderId="50" xfId="0" applyBorder="1" applyAlignment="1" applyProtection="1">
      <alignment horizontal="center"/>
    </xf>
    <xf numFmtId="176" fontId="2" fillId="0" borderId="44" xfId="0" applyNumberFormat="1" applyFont="1" applyBorder="1" applyAlignment="1" applyProtection="1">
      <alignment horizontal="center"/>
    </xf>
    <xf numFmtId="176" fontId="2" fillId="0" borderId="45" xfId="0" applyNumberFormat="1" applyFont="1" applyBorder="1" applyAlignment="1" applyProtection="1">
      <alignment horizontal="center"/>
    </xf>
    <xf numFmtId="0" fontId="0" fillId="0" borderId="0" xfId="0" applyBorder="1" applyAlignment="1">
      <alignment horizontal="left" vertical="center" wrapText="1"/>
    </xf>
    <xf numFmtId="0" fontId="2" fillId="0" borderId="54" xfId="0" applyFont="1" applyBorder="1" applyAlignment="1" applyProtection="1">
      <alignment horizontal="right" vertical="center" wrapText="1"/>
    </xf>
    <xf numFmtId="0" fontId="2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9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/>
    </xf>
    <xf numFmtId="0" fontId="0" fillId="0" borderId="61" xfId="0" applyBorder="1" applyAlignment="1" applyProtection="1">
      <alignment horizontal="center"/>
    </xf>
    <xf numFmtId="0" fontId="0" fillId="0" borderId="62" xfId="0" applyBorder="1" applyAlignment="1" applyProtection="1">
      <alignment horizontal="center"/>
    </xf>
    <xf numFmtId="0" fontId="0" fillId="0" borderId="67" xfId="0" applyBorder="1" applyAlignment="1" applyProtection="1">
      <alignment horizontal="right"/>
    </xf>
    <xf numFmtId="0" fontId="0" fillId="0" borderId="68" xfId="0" applyBorder="1" applyAlignment="1" applyProtection="1">
      <alignment horizontal="center"/>
    </xf>
    <xf numFmtId="0" fontId="3" fillId="0" borderId="66" xfId="0" applyFont="1" applyFill="1" applyBorder="1" applyAlignment="1" applyProtection="1">
      <alignment horizontal="center"/>
    </xf>
    <xf numFmtId="0" fontId="0" fillId="0" borderId="69" xfId="0" applyBorder="1" applyAlignment="1" applyProtection="1">
      <alignment horizontal="right"/>
    </xf>
    <xf numFmtId="0" fontId="0" fillId="0" borderId="70" xfId="0" applyBorder="1" applyAlignment="1" applyProtection="1">
      <alignment horizontal="center"/>
    </xf>
    <xf numFmtId="0" fontId="0" fillId="0" borderId="71" xfId="0" applyBorder="1" applyAlignment="1" applyProtection="1">
      <alignment horizontal="center"/>
    </xf>
    <xf numFmtId="177" fontId="3" fillId="2" borderId="66" xfId="0" applyNumberFormat="1" applyFont="1" applyFill="1" applyBorder="1" applyAlignment="1" applyProtection="1">
      <alignment horizontal="center"/>
      <protection locked="0"/>
    </xf>
    <xf numFmtId="0" fontId="3" fillId="0" borderId="55" xfId="0" applyFont="1" applyBorder="1" applyAlignment="1" applyProtection="1">
      <alignment horizontal="center" vertical="center"/>
    </xf>
    <xf numFmtId="0" fontId="0" fillId="0" borderId="65" xfId="0" applyBorder="1" applyAlignment="1">
      <alignment horizontal="center"/>
    </xf>
    <xf numFmtId="0" fontId="0" fillId="0" borderId="56" xfId="0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0" fillId="0" borderId="3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right" vertical="center"/>
    </xf>
    <xf numFmtId="0" fontId="0" fillId="0" borderId="63" xfId="0" applyBorder="1" applyAlignment="1" applyProtection="1">
      <alignment horizontal="right"/>
    </xf>
    <xf numFmtId="0" fontId="0" fillId="0" borderId="40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1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0" fillId="0" borderId="59" xfId="0" applyBorder="1" applyAlignment="1" applyProtection="1">
      <alignment horizontal="left" vertical="center" wrapText="1"/>
    </xf>
    <xf numFmtId="0" fontId="0" fillId="0" borderId="60" xfId="0" applyBorder="1" applyAlignment="1">
      <alignment horizontal="left" vertical="center" wrapText="1"/>
    </xf>
    <xf numFmtId="0" fontId="0" fillId="0" borderId="2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/>
    <xf numFmtId="0" fontId="2" fillId="0" borderId="7" xfId="0" applyFont="1" applyBorder="1" applyAlignment="1" applyProtection="1"/>
    <xf numFmtId="0" fontId="0" fillId="0" borderId="52" xfId="0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3" xfId="0" applyBorder="1" applyAlignment="1" applyProtection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5" fillId="0" borderId="32" xfId="0" applyFont="1" applyBorder="1" applyAlignment="1" applyProtection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" fillId="0" borderId="36" xfId="0" applyFont="1" applyBorder="1" applyAlignment="1" applyProtection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55" xfId="0" applyBorder="1" applyAlignment="1" applyProtection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36" xfId="0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2" xfId="0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abSelected="1" zoomScale="87" zoomScaleNormal="87" workbookViewId="0">
      <selection activeCell="G33" sqref="G33"/>
    </sheetView>
  </sheetViews>
  <sheetFormatPr defaultRowHeight="18.75"/>
  <cols>
    <col min="1" max="1" width="17.625" style="1" bestFit="1" customWidth="1"/>
    <col min="2" max="2" width="13" style="1" bestFit="1" customWidth="1"/>
    <col min="3" max="3" width="48" bestFit="1" customWidth="1"/>
    <col min="4" max="5" width="8.625" style="3" customWidth="1"/>
    <col min="6" max="6" width="42.375" style="36" customWidth="1"/>
    <col min="7" max="7" width="25.875" style="33" customWidth="1"/>
    <col min="8" max="13" width="6.625" style="3" customWidth="1"/>
    <col min="14" max="19" width="6.625" customWidth="1"/>
    <col min="20" max="21" width="6.625" style="3" customWidth="1"/>
    <col min="22" max="23" width="6.625" customWidth="1"/>
  </cols>
  <sheetData>
    <row r="1" spans="1:21" s="4" customFormat="1" ht="19.5" thickBot="1">
      <c r="A1" s="51" t="s">
        <v>55</v>
      </c>
      <c r="B1" s="52"/>
      <c r="C1" s="53"/>
      <c r="D1" s="54" t="s">
        <v>56</v>
      </c>
      <c r="E1" s="55"/>
      <c r="F1" s="99" t="s">
        <v>9</v>
      </c>
      <c r="G1" s="100"/>
    </row>
    <row r="2" spans="1:21" ht="36.75" customHeight="1" thickBot="1">
      <c r="A2" s="56" t="s">
        <v>15</v>
      </c>
      <c r="B2" s="58" t="s">
        <v>11</v>
      </c>
      <c r="C2" s="59"/>
      <c r="D2" s="62"/>
      <c r="E2" s="62"/>
      <c r="F2" s="89" t="s">
        <v>50</v>
      </c>
      <c r="G2" s="90"/>
      <c r="H2"/>
      <c r="I2"/>
      <c r="J2"/>
      <c r="K2"/>
      <c r="L2"/>
      <c r="M2"/>
      <c r="T2"/>
      <c r="U2"/>
    </row>
    <row r="3" spans="1:21" ht="19.5" thickBot="1">
      <c r="A3" s="57"/>
      <c r="B3" s="60"/>
      <c r="C3" s="61"/>
      <c r="D3" s="42" t="s">
        <v>6</v>
      </c>
      <c r="E3" s="43" t="s">
        <v>7</v>
      </c>
      <c r="F3" s="101"/>
      <c r="G3" s="90"/>
      <c r="H3"/>
      <c r="I3"/>
      <c r="J3"/>
      <c r="K3"/>
      <c r="L3"/>
      <c r="M3"/>
      <c r="T3"/>
      <c r="U3"/>
    </row>
    <row r="4" spans="1:21" ht="19.5" customHeight="1" thickTop="1" thickBot="1">
      <c r="A4" s="63" t="s">
        <v>35</v>
      </c>
      <c r="B4" s="64"/>
      <c r="C4" s="64"/>
      <c r="D4" s="50"/>
      <c r="E4" s="49"/>
      <c r="F4" s="98" t="s">
        <v>60</v>
      </c>
      <c r="G4" s="94"/>
      <c r="H4"/>
      <c r="I4"/>
      <c r="J4"/>
      <c r="K4"/>
      <c r="L4"/>
      <c r="M4"/>
      <c r="T4"/>
      <c r="U4"/>
    </row>
    <row r="5" spans="1:21" ht="18.75" customHeight="1">
      <c r="A5" s="65" t="s">
        <v>13</v>
      </c>
      <c r="B5" s="68" t="s">
        <v>2</v>
      </c>
      <c r="C5" s="15" t="s">
        <v>30</v>
      </c>
      <c r="D5" s="9"/>
      <c r="E5" s="16">
        <f t="shared" ref="E5" si="0">D5*10</f>
        <v>0</v>
      </c>
      <c r="F5" s="70" t="s">
        <v>34</v>
      </c>
      <c r="G5" s="71"/>
      <c r="H5"/>
      <c r="I5"/>
      <c r="J5"/>
      <c r="K5"/>
      <c r="L5"/>
      <c r="M5"/>
      <c r="T5"/>
      <c r="U5"/>
    </row>
    <row r="6" spans="1:21">
      <c r="A6" s="66"/>
      <c r="B6" s="69"/>
      <c r="C6" s="17" t="s">
        <v>62</v>
      </c>
      <c r="D6" s="6"/>
      <c r="E6" s="18">
        <f t="shared" ref="E6" si="1">D6*3</f>
        <v>0</v>
      </c>
      <c r="F6" s="72"/>
      <c r="G6" s="73"/>
      <c r="H6"/>
      <c r="I6"/>
      <c r="J6"/>
      <c r="K6"/>
      <c r="L6"/>
      <c r="M6"/>
      <c r="T6"/>
      <c r="U6"/>
    </row>
    <row r="7" spans="1:21" ht="18.75" customHeight="1">
      <c r="A7" s="66"/>
      <c r="B7" s="74" t="s">
        <v>0</v>
      </c>
      <c r="C7" s="19" t="s">
        <v>27</v>
      </c>
      <c r="D7" s="7"/>
      <c r="E7" s="20">
        <f t="shared" ref="E7" si="2">D7*5</f>
        <v>0</v>
      </c>
      <c r="F7" s="72" t="s">
        <v>57</v>
      </c>
      <c r="G7" s="73"/>
      <c r="H7"/>
      <c r="I7"/>
      <c r="J7"/>
      <c r="K7"/>
      <c r="L7"/>
      <c r="M7"/>
      <c r="T7"/>
      <c r="U7"/>
    </row>
    <row r="8" spans="1:21">
      <c r="A8" s="66"/>
      <c r="B8" s="75"/>
      <c r="C8" s="19" t="s">
        <v>28</v>
      </c>
      <c r="D8" s="8"/>
      <c r="E8" s="21">
        <f t="shared" ref="E8" si="3">D8*4</f>
        <v>0</v>
      </c>
      <c r="F8" s="72"/>
      <c r="G8" s="73"/>
      <c r="H8"/>
      <c r="I8"/>
      <c r="J8"/>
      <c r="K8"/>
      <c r="L8"/>
      <c r="M8"/>
      <c r="T8"/>
      <c r="U8"/>
    </row>
    <row r="9" spans="1:21" ht="19.5" thickBot="1">
      <c r="A9" s="66"/>
      <c r="B9" s="75"/>
      <c r="C9" s="19" t="s">
        <v>29</v>
      </c>
      <c r="D9" s="6"/>
      <c r="E9" s="21">
        <f t="shared" ref="E9" si="4">D9*1</f>
        <v>0</v>
      </c>
      <c r="F9" s="72"/>
      <c r="G9" s="73"/>
      <c r="H9"/>
      <c r="I9"/>
      <c r="J9"/>
      <c r="K9"/>
      <c r="L9"/>
      <c r="M9"/>
      <c r="T9"/>
      <c r="U9"/>
    </row>
    <row r="10" spans="1:21" ht="20.25" thickTop="1" thickBot="1">
      <c r="A10" s="66"/>
      <c r="B10" s="76"/>
      <c r="C10" s="47" t="s">
        <v>10</v>
      </c>
      <c r="D10" s="46">
        <f t="shared" ref="D10" si="5">SUM(D7:D9)</f>
        <v>0</v>
      </c>
      <c r="E10" s="48"/>
      <c r="F10" s="72"/>
      <c r="G10" s="73"/>
      <c r="H10"/>
      <c r="I10"/>
      <c r="J10"/>
      <c r="K10"/>
      <c r="L10"/>
      <c r="M10"/>
      <c r="T10"/>
      <c r="U10"/>
    </row>
    <row r="11" spans="1:21" ht="18.75" customHeight="1" thickTop="1">
      <c r="A11" s="66"/>
      <c r="B11" s="69" t="s">
        <v>1</v>
      </c>
      <c r="C11" s="22" t="s">
        <v>41</v>
      </c>
      <c r="D11" s="9"/>
      <c r="E11" s="23">
        <f t="shared" ref="E11" si="6">D11*15</f>
        <v>0</v>
      </c>
      <c r="F11" s="72" t="s">
        <v>58</v>
      </c>
      <c r="G11" s="73"/>
      <c r="H11"/>
      <c r="I11"/>
      <c r="J11"/>
      <c r="K11"/>
      <c r="L11"/>
      <c r="M11"/>
      <c r="T11"/>
      <c r="U11"/>
    </row>
    <row r="12" spans="1:21">
      <c r="A12" s="66"/>
      <c r="B12" s="69"/>
      <c r="C12" s="19" t="s">
        <v>20</v>
      </c>
      <c r="D12" s="8"/>
      <c r="E12" s="21">
        <f t="shared" ref="E12" si="7">D12*10</f>
        <v>0</v>
      </c>
      <c r="F12" s="72"/>
      <c r="G12" s="73"/>
      <c r="H12"/>
      <c r="I12"/>
      <c r="J12"/>
      <c r="K12"/>
      <c r="L12"/>
      <c r="M12"/>
      <c r="T12"/>
      <c r="U12"/>
    </row>
    <row r="13" spans="1:21">
      <c r="A13" s="66"/>
      <c r="B13" s="69"/>
      <c r="C13" s="19" t="s">
        <v>24</v>
      </c>
      <c r="D13" s="8"/>
      <c r="E13" s="21">
        <f t="shared" ref="E13" si="8">D13*8</f>
        <v>0</v>
      </c>
      <c r="F13" s="72"/>
      <c r="G13" s="73"/>
      <c r="H13"/>
      <c r="I13"/>
      <c r="J13"/>
      <c r="K13"/>
      <c r="L13"/>
      <c r="M13"/>
      <c r="T13"/>
      <c r="U13"/>
    </row>
    <row r="14" spans="1:21">
      <c r="A14" s="66"/>
      <c r="B14" s="69"/>
      <c r="C14" s="19" t="s">
        <v>25</v>
      </c>
      <c r="D14" s="8"/>
      <c r="E14" s="21">
        <f t="shared" ref="E14" si="9">D14*4</f>
        <v>0</v>
      </c>
      <c r="F14" s="72"/>
      <c r="G14" s="73"/>
      <c r="H14"/>
      <c r="I14"/>
      <c r="J14"/>
      <c r="K14"/>
      <c r="L14"/>
      <c r="M14"/>
      <c r="T14"/>
      <c r="U14"/>
    </row>
    <row r="15" spans="1:21">
      <c r="A15" s="66"/>
      <c r="B15" s="69"/>
      <c r="C15" s="19" t="s">
        <v>59</v>
      </c>
      <c r="D15" s="8"/>
      <c r="E15" s="21">
        <f t="shared" ref="E15" si="10">D15*1</f>
        <v>0</v>
      </c>
      <c r="F15" s="72"/>
      <c r="G15" s="73"/>
      <c r="H15"/>
      <c r="I15"/>
      <c r="J15"/>
      <c r="K15"/>
      <c r="L15"/>
      <c r="M15"/>
      <c r="T15"/>
      <c r="U15"/>
    </row>
    <row r="16" spans="1:21" ht="19.5" thickBot="1">
      <c r="A16" s="66"/>
      <c r="B16" s="69"/>
      <c r="C16" s="19" t="s">
        <v>26</v>
      </c>
      <c r="D16" s="6"/>
      <c r="E16" s="21">
        <f>D16*0</f>
        <v>0</v>
      </c>
      <c r="F16" s="72"/>
      <c r="G16" s="73"/>
      <c r="H16"/>
      <c r="I16"/>
      <c r="J16"/>
      <c r="K16"/>
      <c r="L16"/>
      <c r="M16"/>
      <c r="T16"/>
      <c r="U16"/>
    </row>
    <row r="17" spans="1:21" ht="20.25" thickTop="1" thickBot="1">
      <c r="A17" s="67"/>
      <c r="B17" s="77"/>
      <c r="C17" s="44" t="s">
        <v>10</v>
      </c>
      <c r="D17" s="46">
        <f t="shared" ref="D17" si="11">SUM(D11:D16)</f>
        <v>0</v>
      </c>
      <c r="E17" s="45"/>
      <c r="F17" s="78"/>
      <c r="G17" s="79"/>
      <c r="H17"/>
      <c r="I17"/>
      <c r="J17"/>
      <c r="K17"/>
      <c r="L17"/>
      <c r="M17"/>
      <c r="T17"/>
      <c r="U17"/>
    </row>
    <row r="18" spans="1:21" ht="18.75" customHeight="1">
      <c r="A18" s="83" t="s">
        <v>14</v>
      </c>
      <c r="B18" s="86" t="s">
        <v>16</v>
      </c>
      <c r="C18" s="15" t="s">
        <v>51</v>
      </c>
      <c r="D18" s="9"/>
      <c r="E18" s="16">
        <f t="shared" ref="E18" si="12">D18*5</f>
        <v>0</v>
      </c>
      <c r="F18" s="89" t="s">
        <v>43</v>
      </c>
      <c r="G18" s="90"/>
      <c r="H18"/>
      <c r="I18"/>
      <c r="J18"/>
      <c r="K18"/>
      <c r="L18"/>
      <c r="M18"/>
      <c r="T18"/>
      <c r="U18"/>
    </row>
    <row r="19" spans="1:21">
      <c r="A19" s="84"/>
      <c r="B19" s="87"/>
      <c r="C19" s="19" t="s">
        <v>52</v>
      </c>
      <c r="D19" s="8"/>
      <c r="E19" s="21">
        <f>D19*3</f>
        <v>0</v>
      </c>
      <c r="F19" s="91"/>
      <c r="G19" s="92"/>
      <c r="H19"/>
      <c r="I19"/>
      <c r="J19"/>
      <c r="K19"/>
      <c r="L19"/>
      <c r="M19"/>
      <c r="T19"/>
      <c r="U19"/>
    </row>
    <row r="20" spans="1:21" ht="19.5" thickBot="1">
      <c r="A20" s="85"/>
      <c r="B20" s="88"/>
      <c r="C20" s="24" t="s">
        <v>53</v>
      </c>
      <c r="D20" s="10"/>
      <c r="E20" s="25">
        <f>D20*5</f>
        <v>0</v>
      </c>
      <c r="F20" s="93"/>
      <c r="G20" s="94"/>
      <c r="H20"/>
      <c r="I20"/>
      <c r="J20"/>
      <c r="K20"/>
      <c r="L20"/>
      <c r="M20"/>
      <c r="T20"/>
      <c r="U20"/>
    </row>
    <row r="21" spans="1:21" ht="19.5" thickBot="1">
      <c r="A21" s="40" t="s">
        <v>12</v>
      </c>
      <c r="B21" s="39" t="s">
        <v>44</v>
      </c>
      <c r="C21" s="41" t="s">
        <v>40</v>
      </c>
      <c r="D21" s="11"/>
      <c r="E21" s="26">
        <f t="shared" ref="E21" si="13">D21*20</f>
        <v>0</v>
      </c>
      <c r="F21" s="95" t="s">
        <v>49</v>
      </c>
      <c r="G21" s="96"/>
      <c r="H21"/>
      <c r="I21"/>
      <c r="J21"/>
      <c r="K21"/>
      <c r="L21"/>
      <c r="M21"/>
      <c r="T21"/>
      <c r="U21"/>
    </row>
    <row r="22" spans="1:21" ht="18.75" customHeight="1">
      <c r="A22" s="65" t="s">
        <v>23</v>
      </c>
      <c r="B22" s="68" t="s">
        <v>42</v>
      </c>
      <c r="C22" s="15" t="s">
        <v>36</v>
      </c>
      <c r="D22" s="5"/>
      <c r="E22" s="16">
        <f t="shared" ref="E22" si="14">D22*25</f>
        <v>0</v>
      </c>
      <c r="F22" s="97" t="s">
        <v>54</v>
      </c>
      <c r="G22" s="92"/>
      <c r="H22"/>
      <c r="I22"/>
      <c r="J22"/>
      <c r="K22"/>
      <c r="L22"/>
      <c r="M22"/>
      <c r="T22"/>
      <c r="U22"/>
    </row>
    <row r="23" spans="1:21">
      <c r="A23" s="66"/>
      <c r="B23" s="69"/>
      <c r="C23" s="19" t="s">
        <v>37</v>
      </c>
      <c r="D23" s="8"/>
      <c r="E23" s="21">
        <f t="shared" ref="E23" si="15">D23*15</f>
        <v>0</v>
      </c>
      <c r="F23" s="97"/>
      <c r="G23" s="92"/>
      <c r="H23"/>
      <c r="I23"/>
      <c r="J23"/>
      <c r="K23"/>
      <c r="L23"/>
      <c r="M23"/>
      <c r="T23"/>
      <c r="U23"/>
    </row>
    <row r="24" spans="1:21">
      <c r="A24" s="66"/>
      <c r="B24" s="69"/>
      <c r="C24" s="19" t="s">
        <v>38</v>
      </c>
      <c r="D24" s="8"/>
      <c r="E24" s="21">
        <f t="shared" ref="E24" si="16">D24*8</f>
        <v>0</v>
      </c>
      <c r="F24" s="97"/>
      <c r="G24" s="92"/>
      <c r="H24"/>
      <c r="I24"/>
      <c r="J24"/>
      <c r="K24"/>
      <c r="L24"/>
      <c r="M24"/>
      <c r="T24"/>
      <c r="U24"/>
    </row>
    <row r="25" spans="1:21">
      <c r="A25" s="66"/>
      <c r="B25" s="69"/>
      <c r="C25" s="19" t="s">
        <v>39</v>
      </c>
      <c r="D25" s="8"/>
      <c r="E25" s="21">
        <f t="shared" ref="E25" si="17">D25*5</f>
        <v>0</v>
      </c>
      <c r="F25" s="97"/>
      <c r="G25" s="92"/>
      <c r="H25"/>
      <c r="I25"/>
      <c r="J25"/>
      <c r="K25"/>
      <c r="L25"/>
      <c r="M25"/>
      <c r="T25"/>
      <c r="U25"/>
    </row>
    <row r="26" spans="1:21">
      <c r="A26" s="66"/>
      <c r="B26" s="69"/>
      <c r="C26" s="17" t="s">
        <v>31</v>
      </c>
      <c r="D26" s="12"/>
      <c r="E26" s="27">
        <f>D26*1</f>
        <v>0</v>
      </c>
      <c r="F26" s="97"/>
      <c r="G26" s="92"/>
      <c r="H26"/>
      <c r="I26"/>
      <c r="J26"/>
      <c r="K26"/>
      <c r="L26"/>
      <c r="M26"/>
      <c r="T26"/>
      <c r="U26"/>
    </row>
    <row r="27" spans="1:21">
      <c r="A27" s="66"/>
      <c r="B27" s="37" t="s">
        <v>3</v>
      </c>
      <c r="C27" s="19" t="s">
        <v>32</v>
      </c>
      <c r="D27" s="11"/>
      <c r="E27" s="26">
        <f t="shared" ref="E27" si="18">D27*5</f>
        <v>0</v>
      </c>
      <c r="F27" s="72" t="s">
        <v>46</v>
      </c>
      <c r="G27" s="73"/>
      <c r="H27"/>
      <c r="I27"/>
      <c r="J27"/>
      <c r="K27"/>
      <c r="L27"/>
      <c r="M27"/>
      <c r="T27"/>
      <c r="U27"/>
    </row>
    <row r="28" spans="1:21">
      <c r="A28" s="66"/>
      <c r="B28" s="69" t="s">
        <v>4</v>
      </c>
      <c r="C28" s="22" t="s">
        <v>61</v>
      </c>
      <c r="D28" s="7"/>
      <c r="E28" s="20">
        <f t="shared" ref="E28" si="19">D28*10</f>
        <v>0</v>
      </c>
      <c r="F28" s="72" t="s">
        <v>47</v>
      </c>
      <c r="G28" s="73"/>
      <c r="H28"/>
      <c r="I28"/>
      <c r="J28"/>
      <c r="K28"/>
      <c r="L28"/>
      <c r="M28"/>
      <c r="T28"/>
      <c r="U28"/>
    </row>
    <row r="29" spans="1:21">
      <c r="A29" s="66"/>
      <c r="B29" s="69"/>
      <c r="C29" s="17" t="s">
        <v>33</v>
      </c>
      <c r="D29" s="12"/>
      <c r="E29" s="27">
        <f t="shared" ref="E29" si="20">D29*2</f>
        <v>0</v>
      </c>
      <c r="F29" s="72"/>
      <c r="G29" s="73"/>
      <c r="H29"/>
      <c r="I29"/>
      <c r="J29"/>
      <c r="K29"/>
      <c r="L29"/>
      <c r="M29"/>
      <c r="T29"/>
      <c r="U29"/>
    </row>
    <row r="30" spans="1:21">
      <c r="A30" s="66"/>
      <c r="B30" s="37" t="s">
        <v>5</v>
      </c>
      <c r="C30" s="19" t="s">
        <v>63</v>
      </c>
      <c r="D30" s="11"/>
      <c r="E30" s="26">
        <f t="shared" ref="E30" si="21">D30*3</f>
        <v>0</v>
      </c>
      <c r="F30" s="72" t="s">
        <v>45</v>
      </c>
      <c r="G30" s="73"/>
      <c r="H30"/>
      <c r="I30"/>
      <c r="J30"/>
      <c r="K30"/>
      <c r="L30"/>
      <c r="M30"/>
      <c r="T30"/>
      <c r="U30"/>
    </row>
    <row r="31" spans="1:21">
      <c r="A31" s="66"/>
      <c r="B31" s="37" t="s">
        <v>18</v>
      </c>
      <c r="C31" s="22" t="s">
        <v>21</v>
      </c>
      <c r="D31" s="13"/>
      <c r="E31" s="28">
        <f t="shared" ref="E31:E32" si="22">D31*2</f>
        <v>0</v>
      </c>
      <c r="F31" s="72" t="s">
        <v>46</v>
      </c>
      <c r="G31" s="73"/>
      <c r="H31"/>
      <c r="I31"/>
      <c r="J31"/>
      <c r="K31"/>
      <c r="L31"/>
      <c r="M31"/>
      <c r="T31"/>
      <c r="U31"/>
    </row>
    <row r="32" spans="1:21" ht="19.5" thickBot="1">
      <c r="A32" s="67"/>
      <c r="B32" s="38" t="s">
        <v>19</v>
      </c>
      <c r="C32" s="29" t="s">
        <v>22</v>
      </c>
      <c r="D32" s="14"/>
      <c r="E32" s="30">
        <f t="shared" si="22"/>
        <v>0</v>
      </c>
      <c r="F32" s="98" t="s">
        <v>48</v>
      </c>
      <c r="G32" s="94"/>
      <c r="H32"/>
      <c r="I32"/>
      <c r="J32"/>
      <c r="K32"/>
      <c r="L32"/>
      <c r="M32"/>
      <c r="T32"/>
      <c r="U32"/>
    </row>
    <row r="33" spans="1:7" s="2" customFormat="1" thickBot="1">
      <c r="A33" s="80" t="s">
        <v>8</v>
      </c>
      <c r="B33" s="81"/>
      <c r="C33" s="82"/>
      <c r="D33" s="31"/>
      <c r="E33" s="32" t="e">
        <f>SUM(E5:E32)/D4</f>
        <v>#DIV/0!</v>
      </c>
      <c r="F33" s="34" t="s">
        <v>17</v>
      </c>
      <c r="G33" s="35"/>
    </row>
  </sheetData>
  <sheetProtection algorithmName="SHA-512" hashValue="/mYP/9iC8oJzEDvQPT2A4hZEPeFF9jZdUExDAKl2z2moN5e4p75wDoa70V6RJjwLed7qa1GQ9tC8vehsUeDpvw==" saltValue="voO2+taYqwEdqCyTIZeC5g==" spinCount="100000" sheet="1" selectLockedCells="1"/>
  <protectedRanges>
    <protectedRange algorithmName="SHA-512" hashValue="NMeQdPA659GzecFCBSXJVBxsCQuokv2P6xPcL5fcQhYM+DMBMh2bGCaRTpk7FlsYDUJ/fUUm9vu9o7HCygaGbw==" saltValue="yLX6wwzYiNxCvswvUXRxWg==" spinCount="100000" sqref="D18:D32 D11:D16 D4:D9 D2:E2" name="編集可能"/>
  </protectedRanges>
  <mergeCells count="31">
    <mergeCell ref="F1:G1"/>
    <mergeCell ref="F3:G3"/>
    <mergeCell ref="F4:G4"/>
    <mergeCell ref="F28:G29"/>
    <mergeCell ref="F30:G30"/>
    <mergeCell ref="F2:G2"/>
    <mergeCell ref="A33:C33"/>
    <mergeCell ref="A18:A20"/>
    <mergeCell ref="B18:B20"/>
    <mergeCell ref="F18:G20"/>
    <mergeCell ref="F21:G21"/>
    <mergeCell ref="A22:A32"/>
    <mergeCell ref="B22:B26"/>
    <mergeCell ref="F22:G26"/>
    <mergeCell ref="F27:G27"/>
    <mergeCell ref="B28:B29"/>
    <mergeCell ref="F31:G31"/>
    <mergeCell ref="F32:G32"/>
    <mergeCell ref="A4:C4"/>
    <mergeCell ref="A5:A17"/>
    <mergeCell ref="B5:B6"/>
    <mergeCell ref="F5:G6"/>
    <mergeCell ref="B7:B10"/>
    <mergeCell ref="F7:G10"/>
    <mergeCell ref="B11:B17"/>
    <mergeCell ref="F11:G17"/>
    <mergeCell ref="A1:C1"/>
    <mergeCell ref="D1:E1"/>
    <mergeCell ref="A2:A3"/>
    <mergeCell ref="B2:C3"/>
    <mergeCell ref="D2:E2"/>
  </mergeCells>
  <phoneticPr fontId="1"/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EHMP sheet （入力依頼）</vt:lpstr>
      <vt:lpstr>'EHMP sheet （入力依頼）'!Print_Area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2017-06-22T10:45:29Z</dcterms:modified>
</cp:coreProperties>
</file>